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C73" i="1"/>
  <c r="C71" i="1"/>
  <c r="C68" i="1"/>
  <c r="H45" i="1"/>
  <c r="H22" i="1"/>
  <c r="H20" i="1"/>
  <c r="H28" i="1"/>
  <c r="H32" i="1" l="1"/>
  <c r="H24" i="1"/>
  <c r="H57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<sst xmlns="http://schemas.openxmlformats.org/spreadsheetml/2006/main" count="91" uniqueCount="61">
  <si>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</si>
  <si>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</si>
  <si>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</si>
  <si>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</si>
  <si>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</si>
  <si>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</si>
  <si>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</si>
  <si>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</si>
  <si>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</si>
  <si>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</si>
  <si>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</si>
  <si>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</si>
  <si>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</si>
  <si>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</si>
  <si>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</si>
  <si>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</si>
  <si>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</si>
  <si>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</si>
  <si>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</si>
  <si>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</si>
  <si>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</si>
  <si>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</si>
  <si>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</si>
  <si>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</si>
  <si>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</si>
  <si>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</si>
  <si>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</si>
  <si>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</si>
  <si>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</si>
  <si>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05.02.2024.godine Dom zdravlja Požarevac je izvršio plaćanje prema dobavljačima: </t>
  </si>
  <si>
    <t>Primljena i neutrošena participacija od 05.02.2024</t>
  </si>
  <si>
    <t>Dana: 05.02.2024</t>
  </si>
  <si>
    <t>Farmalogist</t>
  </si>
  <si>
    <t>Sopharma</t>
  </si>
  <si>
    <t>Vega</t>
  </si>
  <si>
    <t>Phoenix Pharma</t>
  </si>
  <si>
    <t>Vicor</t>
  </si>
  <si>
    <t>Teamedical</t>
  </si>
  <si>
    <t>Lavija</t>
  </si>
  <si>
    <t>AD EPS TE-KO Kostolac</t>
  </si>
  <si>
    <t>Toplifikacija</t>
  </si>
  <si>
    <t>Nis ad</t>
  </si>
  <si>
    <t>230726461</t>
  </si>
  <si>
    <t>1103851762</t>
  </si>
  <si>
    <t>1118217/23</t>
  </si>
  <si>
    <t>670047223</t>
  </si>
  <si>
    <t>678491223</t>
  </si>
  <si>
    <t>R23-12083</t>
  </si>
  <si>
    <t>2002-07003035-23</t>
  </si>
  <si>
    <t>1239/2023</t>
  </si>
  <si>
    <t>TEKO50689/1/2023/501</t>
  </si>
  <si>
    <t>OG2/2023-5556</t>
  </si>
  <si>
    <t>OG2/2023-5557</t>
  </si>
  <si>
    <t>9005364938</t>
  </si>
  <si>
    <t>9005374463</t>
  </si>
  <si>
    <t>9005387291</t>
  </si>
  <si>
    <t>9005391379</t>
  </si>
  <si>
    <t>UKUPNO LEKOVI-DIREKTNA PLAĆANJA</t>
  </si>
  <si>
    <t>UKUPNO REAGENSI-DIREKTNA PLAĆANJA</t>
  </si>
  <si>
    <t>UKUPNO SANITETSKI MATERIJAL-PO TREBOVANJU</t>
  </si>
  <si>
    <t>UKUPNO ENERGENTI-PO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</si>
</sst>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7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0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7" fillId="0" borderId="1" xfId="2" applyBorder="1"/>
    <xf numFmtId="167" fontId="7" fillId="0" borderId="1" xfId="2" applyNumberFormat="1" applyFont="1" applyFill="1" applyBorder="1"/>
    <xf numFmtId="49" fontId="7" fillId="0" borderId="1" xfId="2" applyNumberFormat="1" applyBorder="1"/>
    <xf numFmtId="167" fontId="9" fillId="0" borderId="1" xfId="2" applyNumberFormat="1" applyFont="1" applyFill="1" applyBorder="1"/>
    <xf numFmtId="49" fontId="8" fillId="0" borderId="1" xfId="2" applyNumberFormat="1" applyFont="1" applyBorder="1"/>
    <xf numFmtId="0" fontId="9" fillId="0" borderId="1" xfId="2" applyFont="1" applyBorder="1" applyAlignment="1">
      <alignment horizontal="center"/>
    </xf>
    <xf numFmtId="0" fontId="10" fillId="0" borderId="1" xfId="2" applyFont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1"/>
  <sheetViews>
    <sheetView tabSelected="1" topLeftCell="B46" zoomScaleNormal="100" workbookViewId="0">
      <selection activeCell="G74" sqref="G74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45327</v>
      </c>
      <c r="H12" s="12">
        <v>4177047.23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45327</v>
      </c>
      <c r="H13" s="1">
        <f>H14+H29-H37-H50</f>
        <v>4069195.92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45327</v>
      </c>
      <c r="H14" s="2">
        <f>SUM(H15:H28)</f>
        <v>7847937.5499999998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0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v>1735350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f>405595.85</f>
        <v>405595.85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f>11340+1754268</f>
        <v>1765608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1984470.15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f>4465000-3955295.32+1317416.67</f>
        <v>1827121.35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</f>
        <v>129792.20000000016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45327</v>
      </c>
      <c r="H29" s="2">
        <f>H30+H31+H32+H33+H35+H36+H34</f>
        <v>376932.37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v>220299.99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f>600000-532311.62+74250</f>
        <v>141938.38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3518+5588+5588</f>
        <v>14694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45327</v>
      </c>
      <c r="H37" s="3">
        <f>SUM(H38:H49)</f>
        <v>4155674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405595.85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f>1754268+11340</f>
        <v>1765608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1984470.15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45327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45327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</f>
        <v>107851.31000000052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4177047.2300000004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29</v>
      </c>
      <c r="C61" s="27"/>
      <c r="D61" s="27"/>
      <c r="E61" s="13"/>
      <c r="F61" s="13"/>
      <c r="G61" s="7"/>
      <c r="H61" s="11"/>
      <c r="I61" s="9"/>
      <c r="J61" s="9"/>
      <c r="K61" s="6"/>
    </row>
    <row r="63" spans="2:12" x14ac:dyDescent="0.25">
      <c r="B63" s="53" t="s">
        <v>32</v>
      </c>
      <c r="C63" s="54">
        <v>47242.8</v>
      </c>
      <c r="D63" s="55" t="s">
        <v>42</v>
      </c>
    </row>
    <row r="64" spans="2:12" x14ac:dyDescent="0.25">
      <c r="B64" s="53" t="s">
        <v>33</v>
      </c>
      <c r="C64" s="54">
        <v>81430.8</v>
      </c>
      <c r="D64" s="55" t="s">
        <v>43</v>
      </c>
    </row>
    <row r="65" spans="2:4" x14ac:dyDescent="0.25">
      <c r="B65" s="53" t="s">
        <v>34</v>
      </c>
      <c r="C65" s="54">
        <v>194453.6</v>
      </c>
      <c r="D65" s="55" t="s">
        <v>44</v>
      </c>
    </row>
    <row r="66" spans="2:4" x14ac:dyDescent="0.25">
      <c r="B66" s="53" t="s">
        <v>35</v>
      </c>
      <c r="C66" s="54">
        <v>77286</v>
      </c>
      <c r="D66" s="55" t="s">
        <v>45</v>
      </c>
    </row>
    <row r="67" spans="2:4" x14ac:dyDescent="0.25">
      <c r="B67" s="53" t="s">
        <v>35</v>
      </c>
      <c r="C67" s="54">
        <v>5182.6499999999996</v>
      </c>
      <c r="D67" s="55" t="s">
        <v>46</v>
      </c>
    </row>
    <row r="68" spans="2:4" x14ac:dyDescent="0.25">
      <c r="B68" s="58" t="s">
        <v>57</v>
      </c>
      <c r="C68" s="56">
        <f>SUM(C63:C67)</f>
        <v>405595.85000000003</v>
      </c>
      <c r="D68" s="55"/>
    </row>
    <row r="69" spans="2:4" x14ac:dyDescent="0.25">
      <c r="B69" s="53" t="s">
        <v>36</v>
      </c>
      <c r="C69" s="54">
        <v>252540</v>
      </c>
      <c r="D69" s="55" t="s">
        <v>47</v>
      </c>
    </row>
    <row r="70" spans="2:4" x14ac:dyDescent="0.25">
      <c r="B70" s="53" t="s">
        <v>37</v>
      </c>
      <c r="C70" s="54">
        <v>1501728</v>
      </c>
      <c r="D70" s="55" t="s">
        <v>48</v>
      </c>
    </row>
    <row r="71" spans="2:4" x14ac:dyDescent="0.25">
      <c r="B71" s="58" t="s">
        <v>58</v>
      </c>
      <c r="C71" s="56">
        <f>SUM(C69:C70)</f>
        <v>1754268</v>
      </c>
      <c r="D71" s="55"/>
    </row>
    <row r="72" spans="2:4" x14ac:dyDescent="0.25">
      <c r="B72" s="53" t="s">
        <v>38</v>
      </c>
      <c r="C72" s="54">
        <v>11340</v>
      </c>
      <c r="D72" s="55" t="s">
        <v>49</v>
      </c>
    </row>
    <row r="73" spans="2:4" x14ac:dyDescent="0.25">
      <c r="B73" s="59" t="s">
        <v>59</v>
      </c>
      <c r="C73" s="56">
        <f>SUM(C72)</f>
        <v>11340</v>
      </c>
      <c r="D73" s="55"/>
    </row>
    <row r="74" spans="2:4" x14ac:dyDescent="0.25">
      <c r="B74" s="53" t="s">
        <v>39</v>
      </c>
      <c r="C74" s="54">
        <v>28795.17</v>
      </c>
      <c r="D74" s="55" t="s">
        <v>50</v>
      </c>
    </row>
    <row r="75" spans="2:4" x14ac:dyDescent="0.25">
      <c r="B75" s="53" t="s">
        <v>40</v>
      </c>
      <c r="C75" s="54">
        <v>330376.65999999997</v>
      </c>
      <c r="D75" s="55" t="s">
        <v>51</v>
      </c>
    </row>
    <row r="76" spans="2:4" x14ac:dyDescent="0.25">
      <c r="B76" s="53" t="s">
        <v>40</v>
      </c>
      <c r="C76" s="54">
        <v>168033.26</v>
      </c>
      <c r="D76" s="55" t="s">
        <v>52</v>
      </c>
    </row>
    <row r="77" spans="2:4" x14ac:dyDescent="0.25">
      <c r="B77" s="53" t="s">
        <v>41</v>
      </c>
      <c r="C77" s="54">
        <v>661484.27</v>
      </c>
      <c r="D77" s="55" t="s">
        <v>53</v>
      </c>
    </row>
    <row r="78" spans="2:4" x14ac:dyDescent="0.25">
      <c r="B78" s="53" t="s">
        <v>41</v>
      </c>
      <c r="C78" s="54">
        <v>28352.63</v>
      </c>
      <c r="D78" s="55" t="s">
        <v>54</v>
      </c>
    </row>
    <row r="79" spans="2:4" x14ac:dyDescent="0.25">
      <c r="B79" s="53" t="s">
        <v>41</v>
      </c>
      <c r="C79" s="54">
        <v>740020.72</v>
      </c>
      <c r="D79" s="55" t="s">
        <v>55</v>
      </c>
    </row>
    <row r="80" spans="2:4" x14ac:dyDescent="0.25">
      <c r="B80" s="53" t="s">
        <v>41</v>
      </c>
      <c r="C80" s="54">
        <v>27407.439999999999</v>
      </c>
      <c r="D80" s="55" t="s">
        <v>56</v>
      </c>
    </row>
    <row r="81" spans="2:4" x14ac:dyDescent="0.25">
      <c r="B81" s="58" t="s">
        <v>60</v>
      </c>
      <c r="C81" s="56">
        <f>SUM(C74:C80)</f>
        <v>1984470.1499999997</v>
      </c>
      <c r="D81" s="57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Mara</cp:lastModifiedBy>
  <cp:revision/>
  <cp:lastPrinted>2021-11-18T07:15:58Z</cp:lastPrinted>
  <dcterms:created xsi:type="dcterms:W3CDTF">2018-11-15T09:32:50Z</dcterms:created>
  <dcterms:modified xsi:type="dcterms:W3CDTF">2024-02-06T12:29:34Z</dcterms:modified>
  <cp:category/>
  <cp:contentStatus/>
</cp:coreProperties>
</file>